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PSS\VPSS Accounting\SA Admin\Budget-Student Fees Rev\2026-2027 Budget SSF\"/>
    </mc:Choice>
  </mc:AlternateContent>
  <xr:revisionPtr revIDLastSave="0" documentId="13_ncr:1_{38C8BA3F-3FA0-4696-AC65-3FF8D99CE8D8}" xr6:coauthVersionLast="36" xr6:coauthVersionMax="36" xr10:uidLastSave="{00000000-0000-0000-0000-000000000000}"/>
  <bookViews>
    <workbookView xWindow="0" yWindow="0" windowWidth="13800" windowHeight="9510" activeTab="2" xr2:uid="{00000000-000D-0000-FFFF-FFFF00000000}"/>
  </bookViews>
  <sheets>
    <sheet name="New Form Pg1" sheetId="3" r:id="rId1"/>
    <sheet name="New Form Pg 2" sheetId="5" r:id="rId2"/>
    <sheet name="Benefit Wksh for Ref" sheetId="4" r:id="rId3"/>
  </sheets>
  <calcPr calcId="191029"/>
</workbook>
</file>

<file path=xl/calcChain.xml><?xml version="1.0" encoding="utf-8"?>
<calcChain xmlns="http://schemas.openxmlformats.org/spreadsheetml/2006/main">
  <c r="J24" i="3" l="1"/>
  <c r="E24" i="3"/>
  <c r="E23" i="3"/>
  <c r="J23" i="3" s="1"/>
  <c r="E22" i="3"/>
  <c r="J22" i="3" s="1"/>
  <c r="E21" i="3"/>
  <c r="J21" i="3" s="1"/>
  <c r="E20" i="3"/>
  <c r="J20" i="3" s="1"/>
  <c r="E19" i="3"/>
  <c r="J19" i="3" s="1"/>
  <c r="E18" i="3"/>
  <c r="J18" i="3" s="1"/>
  <c r="E17" i="3"/>
  <c r="J17" i="3"/>
  <c r="E16" i="3"/>
  <c r="J16" i="3" s="1"/>
  <c r="E15" i="3"/>
  <c r="J15" i="3"/>
  <c r="E14" i="3"/>
  <c r="J14" i="3"/>
  <c r="E13" i="3"/>
  <c r="J13" i="3" s="1"/>
  <c r="E12" i="3"/>
  <c r="J12" i="3" s="1"/>
  <c r="E11" i="3"/>
  <c r="J11" i="3"/>
  <c r="E10" i="3"/>
  <c r="J10" i="3"/>
  <c r="E9" i="3"/>
  <c r="J9" i="3"/>
  <c r="E8" i="3"/>
  <c r="J8" i="3" s="1"/>
  <c r="D26" i="5"/>
  <c r="F38" i="4"/>
  <c r="F36" i="4"/>
  <c r="F34" i="4"/>
  <c r="F32" i="4"/>
  <c r="H25" i="3"/>
  <c r="G25" i="3"/>
  <c r="D25" i="3"/>
  <c r="C25" i="3"/>
  <c r="B25" i="3"/>
  <c r="G5" i="4"/>
  <c r="D9" i="4"/>
  <c r="F9" i="4"/>
  <c r="D11" i="4"/>
  <c r="F11" i="4"/>
  <c r="D13" i="4"/>
  <c r="F13" i="4"/>
  <c r="D15" i="4"/>
  <c r="F15" i="4"/>
  <c r="F20" i="4"/>
  <c r="F23" i="4"/>
  <c r="F26" i="4"/>
  <c r="G42" i="4"/>
  <c r="F46" i="4"/>
  <c r="G46" i="4"/>
  <c r="F48" i="4"/>
  <c r="G48" i="4"/>
  <c r="F50" i="4"/>
  <c r="G50" i="4"/>
  <c r="F52" i="4"/>
  <c r="G52" i="4"/>
  <c r="F54" i="4"/>
  <c r="G54" i="4"/>
  <c r="F56" i="4"/>
  <c r="G56" i="4"/>
  <c r="E58" i="4"/>
  <c r="J25" i="3" l="1"/>
  <c r="D27" i="5" s="1"/>
  <c r="D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Despain, Tamara L.</author>
  </authors>
  <commentList>
    <comment ref="E7" authorId="0" shapeId="0" xr:uid="{BF49ED99-2EBE-4B0D-9A9D-A00723A874E5}">
      <text>
        <r>
          <rPr>
            <b/>
            <sz val="9"/>
            <color indexed="81"/>
            <rFont val="Tahoma"/>
            <family val="2"/>
          </rPr>
          <t>Despain, Tamara L.:</t>
        </r>
        <r>
          <rPr>
            <sz val="9"/>
            <color indexed="81"/>
            <rFont val="Tahoma"/>
            <family val="2"/>
          </rPr>
          <t xml:space="preserve">
FICA/Medicare-Unemployment-Workers Comp-Lump Sum Vacation and Retirement</t>
        </r>
      </text>
    </comment>
  </commentList>
</comments>
</file>

<file path=xl/sharedStrings.xml><?xml version="1.0" encoding="utf-8"?>
<sst xmlns="http://schemas.openxmlformats.org/spreadsheetml/2006/main" count="134" uniqueCount="121">
  <si>
    <t>Longevity</t>
  </si>
  <si>
    <t>MAINTENANCE &amp; OPERATIONS</t>
  </si>
  <si>
    <t>Amount</t>
  </si>
  <si>
    <t>Position 1 title:</t>
  </si>
  <si>
    <t>Position 2 title:</t>
  </si>
  <si>
    <t>Position 3 title:</t>
  </si>
  <si>
    <t>Position 4 title:</t>
  </si>
  <si>
    <t>Position 5 title:</t>
  </si>
  <si>
    <t>Position 6 title:</t>
  </si>
  <si>
    <t>Position 7 title:</t>
  </si>
  <si>
    <t>Position 8 title:</t>
  </si>
  <si>
    <t>Department Salaries, Wages, and Benefits</t>
  </si>
  <si>
    <t>Cell Allowance</t>
  </si>
  <si>
    <t>Totals</t>
  </si>
  <si>
    <t>Student Worker 5:</t>
  </si>
  <si>
    <t>Yearly Amounts</t>
  </si>
  <si>
    <t>Position 9 title:</t>
  </si>
  <si>
    <t>Position 10 title:</t>
  </si>
  <si>
    <t>Position 11 title:</t>
  </si>
  <si>
    <t>Position 12 title:</t>
  </si>
  <si>
    <t>TOTAL FTE</t>
    <phoneticPr fontId="0" type="noConversion"/>
  </si>
  <si>
    <t>#5 FTE</t>
    <phoneticPr fontId="0" type="noConversion"/>
  </si>
  <si>
    <t>Account #6</t>
  </si>
  <si>
    <t>Account #5</t>
    <phoneticPr fontId="0" type="noConversion"/>
  </si>
  <si>
    <t>#4 FTE</t>
    <phoneticPr fontId="0" type="noConversion"/>
  </si>
  <si>
    <t>Account #4</t>
    <phoneticPr fontId="0" type="noConversion"/>
  </si>
  <si>
    <t>#3 FTE</t>
    <phoneticPr fontId="0" type="noConversion"/>
  </si>
  <si>
    <t xml:space="preserve">Account #3 </t>
  </si>
  <si>
    <t>#2 FTE</t>
    <phoneticPr fontId="0" type="noConversion"/>
  </si>
  <si>
    <t xml:space="preserve">Account #2 </t>
  </si>
  <si>
    <t>#1 FTE</t>
    <phoneticPr fontId="0" type="noConversion"/>
  </si>
  <si>
    <t xml:space="preserve">Account #1 </t>
  </si>
  <si>
    <t>TOTAL BY ACCOUNT</t>
  </si>
  <si>
    <t>Moves total from "D"</t>
    <phoneticPr fontId="0" type="noConversion"/>
  </si>
  <si>
    <t>Enter % FTE</t>
    <phoneticPr fontId="0" type="noConversion"/>
  </si>
  <si>
    <t>EnterAccount Number</t>
    <phoneticPr fontId="0" type="noConversion"/>
  </si>
  <si>
    <t>Enter Account # Name</t>
    <phoneticPr fontId="0" type="noConversion"/>
  </si>
  <si>
    <t>SUMMARY (Enter all applicable accounts for employee's payroll):</t>
    <phoneticPr fontId="0" type="noConversion"/>
  </si>
  <si>
    <t>D</t>
    <phoneticPr fontId="0" type="noConversion"/>
  </si>
  <si>
    <t>GRAND TOTAL (B + C)</t>
    <phoneticPr fontId="0" type="noConversion"/>
  </si>
  <si>
    <t>C</t>
    <phoneticPr fontId="0" type="noConversion"/>
  </si>
  <si>
    <t>Waived Insurance</t>
    <phoneticPr fontId="0" type="noConversion"/>
  </si>
  <si>
    <t>Employee &amp; Family</t>
    <phoneticPr fontId="0" type="noConversion"/>
  </si>
  <si>
    <t>Employee &amp; Spouse</t>
    <phoneticPr fontId="0" type="noConversion"/>
  </si>
  <si>
    <t>Employee &amp; Children</t>
    <phoneticPr fontId="0" type="noConversion"/>
  </si>
  <si>
    <t>Employee Only</t>
    <phoneticPr fontId="0" type="noConversion"/>
  </si>
  <si>
    <t>Enter selection in "C"</t>
  </si>
  <si>
    <t>Enter selection in "C"</t>
    <phoneticPr fontId="0" type="noConversion"/>
  </si>
  <si>
    <r>
      <t xml:space="preserve">Insurance </t>
    </r>
    <r>
      <rPr>
        <b/>
        <sz val="10"/>
        <color rgb="FFFF0000"/>
        <rFont val="Times"/>
      </rPr>
      <t>(choose one)</t>
    </r>
    <r>
      <rPr>
        <b/>
        <sz val="10"/>
        <rFont val="Times"/>
      </rPr>
      <t>:</t>
    </r>
  </si>
  <si>
    <t>(PART-TIME/GA/TA)</t>
  </si>
  <si>
    <t>(FULL-TIME)</t>
  </si>
  <si>
    <t>B</t>
    <phoneticPr fontId="0" type="noConversion"/>
  </si>
  <si>
    <t>SUBTOTAL (1 + 2 + 3 + 4 + 5)</t>
    <phoneticPr fontId="0" type="noConversion"/>
  </si>
  <si>
    <t>Teacher Retirement</t>
    <phoneticPr fontId="0" type="noConversion"/>
  </si>
  <si>
    <r>
      <t xml:space="preserve">(employed by State </t>
    </r>
    <r>
      <rPr>
        <b/>
        <sz val="9"/>
        <rFont val="Times"/>
      </rPr>
      <t>since 9/1/95</t>
    </r>
    <r>
      <rPr>
        <sz val="9"/>
        <rFont val="Times"/>
      </rPr>
      <t>)</t>
    </r>
  </si>
  <si>
    <t>Optional Retirement</t>
    <phoneticPr fontId="0" type="noConversion"/>
  </si>
  <si>
    <r>
      <t xml:space="preserve">(employed by State </t>
    </r>
    <r>
      <rPr>
        <b/>
        <sz val="9"/>
        <rFont val="Times"/>
      </rPr>
      <t>prior to 9/1/95</t>
    </r>
    <r>
      <rPr>
        <sz val="9"/>
        <rFont val="Times"/>
      </rPr>
      <t>)</t>
    </r>
  </si>
  <si>
    <t>only for type chosen.</t>
    <phoneticPr fontId="0" type="noConversion"/>
  </si>
  <si>
    <r>
      <t xml:space="preserve">Retirement </t>
    </r>
    <r>
      <rPr>
        <b/>
        <sz val="10"/>
        <color rgb="FFFF0000"/>
        <rFont val="Times"/>
      </rPr>
      <t>(choose one)</t>
    </r>
    <r>
      <rPr>
        <b/>
        <sz val="10"/>
        <rFont val="Times"/>
      </rPr>
      <t>:</t>
    </r>
  </si>
  <si>
    <t>5.</t>
    <phoneticPr fontId="0" type="noConversion"/>
  </si>
  <si>
    <r>
      <t>ENTER</t>
    </r>
    <r>
      <rPr>
        <b/>
        <sz val="8"/>
        <color rgb="FFFF0000"/>
        <rFont val="Times"/>
      </rPr>
      <t xml:space="preserve"> total from "A"</t>
    </r>
  </si>
  <si>
    <t>Lump Sum Vacation</t>
    <phoneticPr fontId="0" type="noConversion"/>
  </si>
  <si>
    <t>4.</t>
    <phoneticPr fontId="0" type="noConversion"/>
  </si>
  <si>
    <t>Unemployment</t>
    <phoneticPr fontId="0" type="noConversion"/>
  </si>
  <si>
    <t>3.</t>
    <phoneticPr fontId="0" type="noConversion"/>
  </si>
  <si>
    <t>Worker's Comp</t>
    <phoneticPr fontId="0" type="noConversion"/>
  </si>
  <si>
    <t>2.</t>
    <phoneticPr fontId="0" type="noConversion"/>
  </si>
  <si>
    <t>FICA/Medicare</t>
    <phoneticPr fontId="0" type="noConversion"/>
  </si>
  <si>
    <t>1.</t>
    <phoneticPr fontId="0" type="noConversion"/>
  </si>
  <si>
    <t>Respective amounts of 1-4</t>
    <phoneticPr fontId="0" type="noConversion"/>
  </si>
  <si>
    <r>
      <t xml:space="preserve">AUTOMATICALLY </t>
    </r>
    <r>
      <rPr>
        <b/>
        <sz val="8"/>
        <color rgb="FFFF0000"/>
        <rFont val="Times"/>
      </rPr>
      <t xml:space="preserve"> in 1-4</t>
    </r>
  </si>
  <si>
    <t>Total from "A" inserted</t>
    <phoneticPr fontId="0" type="noConversion"/>
  </si>
  <si>
    <t>A</t>
    <phoneticPr fontId="0" type="noConversion"/>
  </si>
  <si>
    <t>+ Longevity</t>
    <phoneticPr fontId="0" type="noConversion"/>
  </si>
  <si>
    <t>Annual Salary from All Accounts:</t>
    <phoneticPr fontId="0" type="noConversion"/>
  </si>
  <si>
    <t>Employee Name:</t>
  </si>
  <si>
    <t xml:space="preserve">(Fill in the "boxes" below as applicable to the employee's benefit choices.  You can only change those cells that are yellow.  Other calculations are done automatically with figures provided.)  </t>
  </si>
  <si>
    <t>Telephone DT</t>
  </si>
  <si>
    <t>Yearly NW Drop</t>
  </si>
  <si>
    <t>Yearly PC &amp; Printer</t>
  </si>
  <si>
    <t>Account Number:</t>
  </si>
  <si>
    <t>Contact Name, Phone, and Email:</t>
  </si>
  <si>
    <t>Requesting Organization (Account Name):</t>
  </si>
  <si>
    <t>Salary (annual)</t>
  </si>
  <si>
    <t>Wages (annual)</t>
  </si>
  <si>
    <t xml:space="preserve">Student worker 1: </t>
  </si>
  <si>
    <t xml:space="preserve">Student Worker 2: </t>
  </si>
  <si>
    <t>Student Worker 3:</t>
  </si>
  <si>
    <t>Student Worker 4:</t>
  </si>
  <si>
    <t xml:space="preserve">name for the request.  You may populate these </t>
  </si>
  <si>
    <t>with any name you wish as long as it's clear</t>
  </si>
  <si>
    <t>what the money will be used for.  You may wish</t>
  </si>
  <si>
    <t>to use the data provided and list your most common</t>
  </si>
  <si>
    <t>expenditures from previous years.</t>
  </si>
  <si>
    <t>*Please list the amount requested and the category</t>
  </si>
  <si>
    <t>Notes</t>
  </si>
  <si>
    <t xml:space="preserve">Description of </t>
  </si>
  <si>
    <t>need more room to list expenditures.</t>
  </si>
  <si>
    <t xml:space="preserve">*Right-click and insert lines if you </t>
  </si>
  <si>
    <t>Please use University determined amount</t>
  </si>
  <si>
    <t>Travel-All types combined</t>
  </si>
  <si>
    <t>Benefit Amts:</t>
  </si>
  <si>
    <t>Instructions:</t>
  </si>
  <si>
    <t>If you have a lot of student workers, you may want to summarize by pay rate.  If you don't</t>
  </si>
  <si>
    <t xml:space="preserve">have that many, list them out.   The goal at the end is to see what  your department </t>
  </si>
  <si>
    <t xml:space="preserve">requires to be fully funded and optimally operating for every position you have whether it is filled or not.  </t>
  </si>
  <si>
    <t xml:space="preserve">If you are not requesting any salaries or wages, please skip to sheet #2. </t>
  </si>
  <si>
    <t>**these are last year's amounts</t>
  </si>
  <si>
    <t>Part 1-Salaries, Wages, and Benefits</t>
  </si>
  <si>
    <t>Part 2 - All Related Program Expenditures</t>
  </si>
  <si>
    <t>Total Amount Requested in Payroll Costs</t>
  </si>
  <si>
    <t>Total Amount of SSF Request</t>
  </si>
  <si>
    <t>LESS Expected Revenue</t>
  </si>
  <si>
    <t>Employee Insurance</t>
  </si>
  <si>
    <t xml:space="preserve">Please enter the annual amounts in the pink cells.  </t>
  </si>
  <si>
    <r>
      <t>PR Taxes-</t>
    </r>
    <r>
      <rPr>
        <sz val="9"/>
        <color theme="1"/>
        <rFont val="Calibri"/>
        <family val="2"/>
        <scheme val="minor"/>
      </rPr>
      <t>Will automatically calculate</t>
    </r>
  </si>
  <si>
    <t>*use only if your account has an income or another source of funding</t>
  </si>
  <si>
    <t>Total Expenditures</t>
  </si>
  <si>
    <t>**estimating this year's amounts (about a 8% increase)</t>
  </si>
  <si>
    <t xml:space="preserve">Student Service Fee Request Form for 2026-2027 </t>
  </si>
  <si>
    <t>Student Service Fee Request Form for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</si>
</sst>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"/>
    </font>
    <font>
      <b/>
      <sz val="10"/>
      <name val="Times"/>
    </font>
    <font>
      <sz val="9"/>
      <name val="Times"/>
    </font>
    <font>
      <b/>
      <u/>
      <sz val="8"/>
      <color rgb="FFFF0000"/>
      <name val="Times"/>
    </font>
    <font>
      <sz val="8"/>
      <name val="Times"/>
    </font>
    <font>
      <b/>
      <sz val="8"/>
      <color rgb="FFFF0000"/>
      <name val="Times"/>
    </font>
    <font>
      <b/>
      <sz val="10"/>
      <color rgb="FFFF0000"/>
      <name val="Times"/>
    </font>
    <font>
      <b/>
      <u/>
      <sz val="10"/>
      <color rgb="FFFF0000"/>
      <name val="Times"/>
    </font>
    <font>
      <b/>
      <u/>
      <sz val="9"/>
      <color rgb="FFFF0000"/>
      <name val="Times"/>
    </font>
    <font>
      <b/>
      <sz val="9"/>
      <color rgb="FFFF0000"/>
      <name val="Times"/>
    </font>
    <font>
      <b/>
      <sz val="9"/>
      <name val="Times"/>
    </font>
    <font>
      <b/>
      <u/>
      <sz val="8"/>
      <name val="Times"/>
    </font>
    <font>
      <b/>
      <i/>
      <sz val="9"/>
      <color rgb="FFFF0000"/>
      <name val="Times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5818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2" borderId="9" xfId="0" applyFont="1" applyFill="1" applyBorder="1" applyProtection="1"/>
    <xf numFmtId="1" fontId="3" fillId="2" borderId="0" xfId="0" applyNumberFormat="1" applyFont="1" applyFill="1" applyBorder="1" applyProtection="1"/>
    <xf numFmtId="0" fontId="5" fillId="2" borderId="0" xfId="0" applyFont="1" applyFill="1"/>
    <xf numFmtId="0" fontId="0" fillId="3" borderId="8" xfId="0" applyFill="1" applyBorder="1"/>
    <xf numFmtId="0" fontId="0" fillId="5" borderId="13" xfId="0" applyFill="1" applyBorder="1"/>
    <xf numFmtId="0" fontId="0" fillId="5" borderId="11" xfId="0" applyFill="1" applyBorder="1" applyAlignment="1">
      <alignment horizontal="center"/>
    </xf>
    <xf numFmtId="0" fontId="6" fillId="3" borderId="12" xfId="0" applyFont="1" applyFill="1" applyBorder="1" applyProtection="1">
      <protection locked="0"/>
    </xf>
    <xf numFmtId="0" fontId="7" fillId="0" borderId="0" xfId="0" applyFont="1" applyFill="1" applyBorder="1"/>
    <xf numFmtId="0" fontId="8" fillId="0" borderId="0" xfId="0" applyFont="1" applyFill="1" applyBorder="1"/>
    <xf numFmtId="164" fontId="7" fillId="0" borderId="0" xfId="0" applyNumberFormat="1" applyFont="1" applyFill="1" applyBorder="1"/>
    <xf numFmtId="49" fontId="8" fillId="0" borderId="0" xfId="0" applyNumberFormat="1" applyFont="1" applyFill="1" applyBorder="1"/>
    <xf numFmtId="10" fontId="7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/>
    <xf numFmtId="164" fontId="8" fillId="7" borderId="8" xfId="0" applyNumberFormat="1" applyFont="1" applyFill="1" applyBorder="1" applyAlignment="1">
      <alignment horizontal="right"/>
    </xf>
    <xf numFmtId="10" fontId="7" fillId="8" borderId="14" xfId="0" applyNumberFormat="1" applyFont="1" applyFill="1" applyBorder="1" applyAlignment="1" applyProtection="1">
      <alignment horizontal="center"/>
      <protection locked="0"/>
    </xf>
    <xf numFmtId="0" fontId="7" fillId="8" borderId="14" xfId="0" applyFont="1" applyFill="1" applyBorder="1" applyAlignment="1" applyProtection="1">
      <alignment horizontal="center"/>
      <protection locked="0"/>
    </xf>
    <xf numFmtId="0" fontId="9" fillId="8" borderId="14" xfId="0" applyFont="1" applyFill="1" applyBorder="1" applyProtection="1">
      <protection locked="0"/>
    </xf>
    <xf numFmtId="0" fontId="10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5" xfId="0" applyFont="1" applyFill="1" applyBorder="1"/>
    <xf numFmtId="164" fontId="8" fillId="7" borderId="8" xfId="0" applyNumberFormat="1" applyFont="1" applyFill="1" applyBorder="1"/>
    <xf numFmtId="0" fontId="13" fillId="0" borderId="0" xfId="0" applyFont="1" applyFill="1" applyBorder="1"/>
    <xf numFmtId="164" fontId="8" fillId="8" borderId="14" xfId="0" applyNumberFormat="1" applyFont="1" applyFill="1" applyBorder="1" applyProtection="1">
      <protection locked="0"/>
    </xf>
    <xf numFmtId="165" fontId="7" fillId="0" borderId="0" xfId="0" applyNumberFormat="1" applyFont="1" applyFill="1" applyBorder="1"/>
    <xf numFmtId="164" fontId="7" fillId="9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164" fontId="7" fillId="8" borderId="14" xfId="0" applyNumberFormat="1" applyFont="1" applyFill="1" applyBorder="1" applyAlignment="1" applyProtection="1">
      <alignment horizontal="right"/>
      <protection locked="0"/>
    </xf>
    <xf numFmtId="10" fontId="7" fillId="0" borderId="0" xfId="0" applyNumberFormat="1" applyFont="1" applyFill="1" applyBorder="1"/>
    <xf numFmtId="164" fontId="18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1" fillId="0" borderId="0" xfId="0" applyFont="1" applyFill="1" applyBorder="1" applyAlignment="1">
      <alignment horizontal="center"/>
    </xf>
    <xf numFmtId="49" fontId="7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/>
    <xf numFmtId="164" fontId="7" fillId="8" borderId="15" xfId="0" applyNumberFormat="1" applyFont="1" applyFill="1" applyBorder="1" applyProtection="1">
      <protection locked="0"/>
    </xf>
    <xf numFmtId="49" fontId="8" fillId="0" borderId="0" xfId="0" applyNumberFormat="1" applyFont="1" applyFill="1" applyBorder="1" applyAlignment="1">
      <alignment horizontal="right"/>
    </xf>
    <xf numFmtId="164" fontId="7" fillId="8" borderId="14" xfId="0" applyNumberFormat="1" applyFont="1" applyFill="1" applyBorder="1" applyProtection="1">
      <protection locked="0"/>
    </xf>
    <xf numFmtId="2" fontId="0" fillId="0" borderId="0" xfId="0" applyNumberFormat="1" applyFill="1"/>
    <xf numFmtId="0" fontId="20" fillId="0" borderId="0" xfId="0" applyFont="1" applyFill="1"/>
    <xf numFmtId="0" fontId="21" fillId="0" borderId="0" xfId="0" applyFont="1"/>
    <xf numFmtId="0" fontId="0" fillId="0" borderId="0" xfId="0" applyAlignment="1">
      <alignment horizontal="right"/>
    </xf>
    <xf numFmtId="0" fontId="0" fillId="4" borderId="12" xfId="0" applyFill="1" applyBorder="1"/>
    <xf numFmtId="0" fontId="0" fillId="4" borderId="13" xfId="0" applyFill="1" applyBorder="1"/>
    <xf numFmtId="0" fontId="0" fillId="0" borderId="0" xfId="0" applyAlignment="1">
      <alignment wrapText="1"/>
    </xf>
    <xf numFmtId="2" fontId="0" fillId="0" borderId="9" xfId="0" applyNumberFormat="1" applyFill="1" applyBorder="1"/>
    <xf numFmtId="0" fontId="0" fillId="3" borderId="0" xfId="0" applyFill="1" applyAlignment="1">
      <alignment horizontal="right"/>
    </xf>
    <xf numFmtId="0" fontId="6" fillId="0" borderId="18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19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4" fillId="2" borderId="0" xfId="0" applyFont="1" applyFill="1" applyBorder="1" applyProtection="1"/>
    <xf numFmtId="44" fontId="0" fillId="0" borderId="0" xfId="2" applyFont="1"/>
    <xf numFmtId="0" fontId="22" fillId="0" borderId="0" xfId="0" applyFont="1"/>
    <xf numFmtId="0" fontId="2" fillId="10" borderId="0" xfId="0" applyFont="1" applyFill="1" applyBorder="1" applyAlignment="1" applyProtection="1">
      <alignment vertical="center"/>
    </xf>
    <xf numFmtId="0" fontId="4" fillId="10" borderId="0" xfId="0" applyFont="1" applyFill="1" applyBorder="1" applyProtection="1"/>
    <xf numFmtId="0" fontId="0" fillId="5" borderId="0" xfId="0" applyFill="1"/>
    <xf numFmtId="0" fontId="20" fillId="5" borderId="0" xfId="0" applyFont="1" applyFill="1" applyBorder="1"/>
    <xf numFmtId="0" fontId="23" fillId="2" borderId="0" xfId="0" applyFont="1" applyFill="1"/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9" xfId="2" applyFont="1" applyBorder="1" applyProtection="1">
      <protection locked="0"/>
    </xf>
    <xf numFmtId="165" fontId="7" fillId="11" borderId="0" xfId="0" applyNumberFormat="1" applyFont="1" applyFill="1" applyBorder="1"/>
    <xf numFmtId="0" fontId="7" fillId="12" borderId="0" xfId="0" applyFont="1" applyFill="1" applyBorder="1"/>
    <xf numFmtId="0" fontId="7" fillId="0" borderId="0" xfId="0" applyFont="1" applyFill="1" applyBorder="1" applyAlignment="1">
      <alignment wrapText="1"/>
    </xf>
    <xf numFmtId="2" fontId="0" fillId="5" borderId="8" xfId="0" applyNumberFormat="1" applyFill="1" applyBorder="1"/>
    <xf numFmtId="0" fontId="7" fillId="0" borderId="0" xfId="0" applyFont="1" applyFill="1" applyBorder="1" applyAlignment="1">
      <alignment horizontal="right"/>
    </xf>
    <xf numFmtId="0" fontId="0" fillId="6" borderId="12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3" borderId="13" xfId="0" applyFill="1" applyBorder="1"/>
    <xf numFmtId="0" fontId="0" fillId="5" borderId="13" xfId="0" applyFill="1" applyBorder="1" applyAlignment="1">
      <alignment wrapText="1"/>
    </xf>
    <xf numFmtId="0" fontId="20" fillId="0" borderId="0" xfId="0" applyFont="1"/>
    <xf numFmtId="44" fontId="0" fillId="0" borderId="20" xfId="0" applyNumberFormat="1" applyBorder="1"/>
    <xf numFmtId="43" fontId="7" fillId="0" borderId="0" xfId="1" applyFont="1" applyFill="1" applyBorder="1"/>
    <xf numFmtId="0" fontId="24" fillId="6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24" fillId="6" borderId="0" xfId="0" applyFont="1" applyFill="1" applyAlignment="1" applyProtection="1">
      <alignment horizontal="center" wrapText="1"/>
      <protection locked="0"/>
    </xf>
    <xf numFmtId="164" fontId="19" fillId="0" borderId="0" xfId="0" applyNumberFormat="1" applyFont="1" applyFill="1" applyBorder="1" applyAlignment="1">
      <alignment horizontal="center" wrapText="1"/>
    </xf>
    <xf numFmtId="164" fontId="7" fillId="8" borderId="15" xfId="0" applyNumberFormat="1" applyFont="1" applyFill="1" applyBorder="1" applyAlignment="1" applyProtection="1">
      <alignment horizontal="left"/>
      <protection locked="0"/>
    </xf>
    <xf numFmtId="164" fontId="7" fillId="8" borderId="3" xfId="0" applyNumberFormat="1" applyFont="1" applyFill="1" applyBorder="1" applyAlignment="1" applyProtection="1">
      <alignment horizontal="left"/>
      <protection locked="0"/>
    </xf>
    <xf numFmtId="164" fontId="7" fillId="8" borderId="4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right"/>
    </xf>
    <xf numFmtId="0" fontId="20" fillId="0" borderId="1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81818"/>
      <color rgb="FFF6FBBB"/>
      <color rgb="FFF3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CA3B-DA53-43D7-B908-9FEA960F5859}">
  <sheetPr>
    <pageSetUpPr fitToPage="1"/>
  </sheetPr>
  <dimension ref="A1:O33"/>
  <sheetViews>
    <sheetView topLeftCell="A13" workbookViewId="0">
      <selection activeCell="N19" sqref="N19"/>
    </sheetView>
  </sheetViews>
  <sheetFormatPr defaultRowHeight="15" x14ac:dyDescent="0.25"/>
  <cols>
    <col min="1" max="1" width="44.5703125" customWidth="1"/>
    <col min="2" max="2" width="21.85546875" customWidth="1"/>
    <col min="3" max="3" width="20.140625" customWidth="1"/>
    <col min="4" max="5" width="19.5703125" customWidth="1"/>
    <col min="6" max="6" width="6.140625" customWidth="1"/>
    <col min="7" max="7" width="25.140625" customWidth="1"/>
    <col min="8" max="8" width="21.42578125" customWidth="1"/>
    <col min="9" max="9" width="6.85546875" customWidth="1"/>
    <col min="10" max="10" width="20.5703125" customWidth="1"/>
    <col min="12" max="12" width="17.42578125" customWidth="1"/>
    <col min="13" max="13" width="3" customWidth="1"/>
    <col min="14" max="14" width="17.42578125" bestFit="1" customWidth="1"/>
  </cols>
  <sheetData>
    <row r="1" spans="1:15" ht="42" customHeight="1" x14ac:dyDescent="0.35">
      <c r="A1" s="49" t="s">
        <v>120</v>
      </c>
    </row>
    <row r="2" spans="1:15" ht="30" customHeight="1" x14ac:dyDescent="0.3">
      <c r="A2" s="55" t="s">
        <v>82</v>
      </c>
      <c r="B2" s="93"/>
      <c r="C2" s="93"/>
      <c r="D2" s="93"/>
      <c r="E2" s="93"/>
      <c r="H2" s="53"/>
    </row>
    <row r="3" spans="1:15" ht="30.75" customHeight="1" x14ac:dyDescent="0.3">
      <c r="A3" s="55" t="s">
        <v>80</v>
      </c>
      <c r="B3" s="93"/>
      <c r="C3" s="93"/>
      <c r="D3" s="93"/>
      <c r="E3" s="93"/>
    </row>
    <row r="4" spans="1:15" ht="31.5" customHeight="1" x14ac:dyDescent="0.25">
      <c r="A4" s="55" t="s">
        <v>81</v>
      </c>
      <c r="B4" s="94"/>
      <c r="C4" s="94"/>
      <c r="D4" s="94"/>
      <c r="E4" s="94"/>
      <c r="G4" t="s">
        <v>108</v>
      </c>
    </row>
    <row r="5" spans="1:15" ht="9" customHeight="1" x14ac:dyDescent="0.25"/>
    <row r="6" spans="1:15" ht="32.25" customHeight="1" x14ac:dyDescent="0.25">
      <c r="A6" s="68" t="s">
        <v>11</v>
      </c>
      <c r="B6" s="3"/>
      <c r="C6" s="3"/>
      <c r="D6" s="3"/>
      <c r="E6" s="3"/>
      <c r="F6" s="3"/>
      <c r="G6" s="3"/>
      <c r="H6" s="3"/>
      <c r="I6" s="3"/>
      <c r="J6" s="3"/>
    </row>
    <row r="7" spans="1:15" ht="30.75" customHeight="1" x14ac:dyDescent="0.25">
      <c r="A7" s="4" t="s">
        <v>15</v>
      </c>
      <c r="B7" s="51" t="s">
        <v>83</v>
      </c>
      <c r="C7" s="52" t="s">
        <v>84</v>
      </c>
      <c r="D7" s="52" t="s">
        <v>0</v>
      </c>
      <c r="E7" s="89" t="s">
        <v>115</v>
      </c>
      <c r="F7" s="5"/>
      <c r="G7" s="52" t="s">
        <v>113</v>
      </c>
      <c r="H7" s="52" t="s">
        <v>12</v>
      </c>
      <c r="I7" s="5"/>
      <c r="J7" s="6" t="s">
        <v>13</v>
      </c>
      <c r="L7" s="78" t="s">
        <v>101</v>
      </c>
      <c r="N7" s="8" t="s">
        <v>45</v>
      </c>
      <c r="O7" s="92">
        <v>12578.98</v>
      </c>
    </row>
    <row r="8" spans="1:15" ht="21.95" customHeight="1" x14ac:dyDescent="0.25">
      <c r="A8" s="56" t="s">
        <v>3</v>
      </c>
      <c r="B8" s="79"/>
      <c r="C8" s="79"/>
      <c r="D8" s="79"/>
      <c r="E8" s="47">
        <f>IF(B8,B8*F8,C8*F8)</f>
        <v>0</v>
      </c>
      <c r="F8" s="48">
        <v>0.1711</v>
      </c>
      <c r="G8" s="81"/>
      <c r="H8" s="82"/>
      <c r="I8" s="48">
        <v>1.08</v>
      </c>
      <c r="J8" s="47">
        <f>B8+C8+D8+E8+G8+(H8*I8)</f>
        <v>0</v>
      </c>
      <c r="N8" s="8"/>
      <c r="O8" s="92"/>
    </row>
    <row r="9" spans="1:15" ht="21.95" customHeight="1" x14ac:dyDescent="0.25">
      <c r="A9" s="57" t="s">
        <v>4</v>
      </c>
      <c r="B9" s="79"/>
      <c r="C9" s="79"/>
      <c r="D9" s="79"/>
      <c r="E9" s="47">
        <f t="shared" ref="E9:E24" si="0">IF(B9,B9*F9,C9*F9)</f>
        <v>0</v>
      </c>
      <c r="F9" s="48">
        <v>0.1711</v>
      </c>
      <c r="G9" s="81"/>
      <c r="H9" s="82"/>
      <c r="I9" s="48">
        <v>1.08</v>
      </c>
      <c r="J9" s="47">
        <f t="shared" ref="J9:J19" si="1">B9+C9+D9+E9+G9+(H9*I9)</f>
        <v>0</v>
      </c>
      <c r="N9" s="8" t="s">
        <v>44</v>
      </c>
      <c r="O9" s="92">
        <v>15109.55</v>
      </c>
    </row>
    <row r="10" spans="1:15" ht="21.95" customHeight="1" x14ac:dyDescent="0.25">
      <c r="A10" s="57" t="s">
        <v>5</v>
      </c>
      <c r="B10" s="79"/>
      <c r="C10" s="79"/>
      <c r="D10" s="79"/>
      <c r="E10" s="47">
        <f t="shared" si="0"/>
        <v>0</v>
      </c>
      <c r="F10" s="48">
        <v>0.1711</v>
      </c>
      <c r="G10" s="81"/>
      <c r="H10" s="82"/>
      <c r="I10" s="48">
        <v>1.08</v>
      </c>
      <c r="J10" s="47">
        <f t="shared" si="1"/>
        <v>0</v>
      </c>
      <c r="N10" s="8"/>
      <c r="O10" s="92"/>
    </row>
    <row r="11" spans="1:15" ht="21.95" customHeight="1" x14ac:dyDescent="0.25">
      <c r="A11" s="57" t="s">
        <v>6</v>
      </c>
      <c r="B11" s="79"/>
      <c r="C11" s="79"/>
      <c r="D11" s="79"/>
      <c r="E11" s="47">
        <f t="shared" si="0"/>
        <v>0</v>
      </c>
      <c r="F11" s="48">
        <v>0.1711</v>
      </c>
      <c r="G11" s="81"/>
      <c r="H11" s="82"/>
      <c r="I11" s="48">
        <v>1.08</v>
      </c>
      <c r="J11" s="47">
        <f t="shared" si="1"/>
        <v>0</v>
      </c>
      <c r="N11" s="8" t="s">
        <v>43</v>
      </c>
      <c r="O11" s="92">
        <v>16221.25</v>
      </c>
    </row>
    <row r="12" spans="1:15" ht="21.95" customHeight="1" x14ac:dyDescent="0.25">
      <c r="A12" s="57" t="s">
        <v>7</v>
      </c>
      <c r="B12" s="79"/>
      <c r="C12" s="79"/>
      <c r="D12" s="79"/>
      <c r="E12" s="47">
        <f t="shared" si="0"/>
        <v>0</v>
      </c>
      <c r="F12" s="48">
        <v>0.1711</v>
      </c>
      <c r="G12" s="81"/>
      <c r="H12" s="82"/>
      <c r="I12" s="48">
        <v>1.08</v>
      </c>
      <c r="J12" s="47">
        <f t="shared" si="1"/>
        <v>0</v>
      </c>
      <c r="N12" s="8"/>
      <c r="O12" s="92"/>
    </row>
    <row r="13" spans="1:15" ht="21.95" customHeight="1" x14ac:dyDescent="0.25">
      <c r="A13" s="57" t="s">
        <v>8</v>
      </c>
      <c r="B13" s="79"/>
      <c r="C13" s="79"/>
      <c r="D13" s="79"/>
      <c r="E13" s="47">
        <f t="shared" si="0"/>
        <v>0</v>
      </c>
      <c r="F13" s="48">
        <v>0.1711</v>
      </c>
      <c r="G13" s="81"/>
      <c r="H13" s="82"/>
      <c r="I13" s="48">
        <v>1.08</v>
      </c>
      <c r="J13" s="47">
        <f t="shared" si="1"/>
        <v>0</v>
      </c>
      <c r="N13" s="8" t="s">
        <v>42</v>
      </c>
      <c r="O13" s="92">
        <v>17704.66</v>
      </c>
    </row>
    <row r="14" spans="1:15" ht="21.95" customHeight="1" x14ac:dyDescent="0.25">
      <c r="A14" s="57" t="s">
        <v>9</v>
      </c>
      <c r="B14" s="79"/>
      <c r="C14" s="79"/>
      <c r="D14" s="79"/>
      <c r="E14" s="47">
        <f t="shared" si="0"/>
        <v>0</v>
      </c>
      <c r="F14" s="48">
        <v>0.1711</v>
      </c>
      <c r="G14" s="81"/>
      <c r="H14" s="82"/>
      <c r="I14" s="48">
        <v>1.08</v>
      </c>
      <c r="J14" s="47">
        <f t="shared" si="1"/>
        <v>0</v>
      </c>
      <c r="N14" s="8"/>
      <c r="O14" s="92"/>
    </row>
    <row r="15" spans="1:15" ht="21.95" customHeight="1" x14ac:dyDescent="0.25">
      <c r="A15" s="57" t="s">
        <v>10</v>
      </c>
      <c r="B15" s="79"/>
      <c r="C15" s="79"/>
      <c r="D15" s="79"/>
      <c r="E15" s="47">
        <f t="shared" si="0"/>
        <v>0</v>
      </c>
      <c r="F15" s="48">
        <v>0.1711</v>
      </c>
      <c r="G15" s="81"/>
      <c r="H15" s="82"/>
      <c r="I15" s="48">
        <v>1.08</v>
      </c>
      <c r="J15" s="47">
        <f t="shared" si="1"/>
        <v>0</v>
      </c>
      <c r="N15" s="8" t="s">
        <v>41</v>
      </c>
      <c r="O15" s="92">
        <v>6325.78</v>
      </c>
    </row>
    <row r="16" spans="1:15" ht="21.95" customHeight="1" x14ac:dyDescent="0.25">
      <c r="A16" s="57" t="s">
        <v>16</v>
      </c>
      <c r="B16" s="79"/>
      <c r="C16" s="79"/>
      <c r="D16" s="79"/>
      <c r="E16" s="47">
        <f t="shared" si="0"/>
        <v>0</v>
      </c>
      <c r="F16" s="48">
        <v>0.1711</v>
      </c>
      <c r="G16" s="81"/>
      <c r="H16" s="82"/>
      <c r="I16" s="48">
        <v>1.08</v>
      </c>
      <c r="J16" s="47">
        <f t="shared" si="1"/>
        <v>0</v>
      </c>
    </row>
    <row r="17" spans="1:10" ht="21.95" customHeight="1" x14ac:dyDescent="0.25">
      <c r="A17" s="57" t="s">
        <v>17</v>
      </c>
      <c r="B17" s="79"/>
      <c r="C17" s="79"/>
      <c r="D17" s="79"/>
      <c r="E17" s="47">
        <f t="shared" si="0"/>
        <v>0</v>
      </c>
      <c r="F17" s="48">
        <v>0.1711</v>
      </c>
      <c r="G17" s="81"/>
      <c r="H17" s="82"/>
      <c r="I17" s="48">
        <v>1.08</v>
      </c>
      <c r="J17" s="47">
        <f t="shared" si="1"/>
        <v>0</v>
      </c>
    </row>
    <row r="18" spans="1:10" ht="21.95" customHeight="1" x14ac:dyDescent="0.25">
      <c r="A18" s="57" t="s">
        <v>18</v>
      </c>
      <c r="B18" s="79"/>
      <c r="C18" s="79"/>
      <c r="D18" s="79"/>
      <c r="E18" s="47">
        <f t="shared" si="0"/>
        <v>0</v>
      </c>
      <c r="F18" s="48">
        <v>0.1711</v>
      </c>
      <c r="G18" s="81"/>
      <c r="H18" s="82"/>
      <c r="I18" s="48">
        <v>1.08</v>
      </c>
      <c r="J18" s="47">
        <f t="shared" si="1"/>
        <v>0</v>
      </c>
    </row>
    <row r="19" spans="1:10" ht="21.95" customHeight="1" thickBot="1" x14ac:dyDescent="0.3">
      <c r="A19" s="58" t="s">
        <v>19</v>
      </c>
      <c r="B19" s="80"/>
      <c r="C19" s="80"/>
      <c r="D19" s="80"/>
      <c r="E19" s="54">
        <f t="shared" si="0"/>
        <v>0</v>
      </c>
      <c r="F19" s="48">
        <v>0.1711</v>
      </c>
      <c r="G19" s="83"/>
      <c r="H19" s="84"/>
      <c r="I19" s="101">
        <v>1.08</v>
      </c>
      <c r="J19" s="54">
        <f t="shared" si="1"/>
        <v>0</v>
      </c>
    </row>
    <row r="20" spans="1:10" ht="21.95" customHeight="1" x14ac:dyDescent="0.25">
      <c r="A20" s="57" t="s">
        <v>85</v>
      </c>
      <c r="B20" s="85"/>
      <c r="C20" s="85"/>
      <c r="D20" s="85"/>
      <c r="E20" s="47">
        <f t="shared" si="0"/>
        <v>0</v>
      </c>
      <c r="F20" s="48">
        <v>3.5999999999999999E-3</v>
      </c>
      <c r="G20" s="86"/>
      <c r="H20" s="87"/>
      <c r="I20" s="48"/>
      <c r="J20" s="47">
        <f>B20+C20+D20+E20+G20</f>
        <v>0</v>
      </c>
    </row>
    <row r="21" spans="1:10" ht="21.95" customHeight="1" x14ac:dyDescent="0.25">
      <c r="A21" s="57" t="s">
        <v>86</v>
      </c>
      <c r="B21" s="79"/>
      <c r="C21" s="79"/>
      <c r="D21" s="79"/>
      <c r="E21" s="47">
        <f t="shared" si="0"/>
        <v>0</v>
      </c>
      <c r="F21" s="48">
        <v>3.5999999999999999E-3</v>
      </c>
      <c r="G21" s="81"/>
      <c r="H21" s="82"/>
      <c r="I21" s="48"/>
      <c r="J21" s="47">
        <f t="shared" ref="J21:J24" si="2">B21+C21+D21+E21+G21</f>
        <v>0</v>
      </c>
    </row>
    <row r="22" spans="1:10" ht="21.95" customHeight="1" x14ac:dyDescent="0.25">
      <c r="A22" s="57" t="s">
        <v>87</v>
      </c>
      <c r="B22" s="79"/>
      <c r="C22" s="79"/>
      <c r="D22" s="79"/>
      <c r="E22" s="47">
        <f t="shared" si="0"/>
        <v>0</v>
      </c>
      <c r="F22" s="48">
        <v>3.5999999999999999E-3</v>
      </c>
      <c r="G22" s="81"/>
      <c r="H22" s="82"/>
      <c r="I22" s="48"/>
      <c r="J22" s="47">
        <f t="shared" si="2"/>
        <v>0</v>
      </c>
    </row>
    <row r="23" spans="1:10" ht="21.95" customHeight="1" x14ac:dyDescent="0.25">
      <c r="A23" s="57" t="s">
        <v>88</v>
      </c>
      <c r="B23" s="79"/>
      <c r="C23" s="79"/>
      <c r="D23" s="79"/>
      <c r="E23" s="47">
        <f t="shared" si="0"/>
        <v>0</v>
      </c>
      <c r="F23" s="48">
        <v>3.5999999999999999E-3</v>
      </c>
      <c r="G23" s="81"/>
      <c r="H23" s="82"/>
      <c r="I23" s="48"/>
      <c r="J23" s="47">
        <f t="shared" si="2"/>
        <v>0</v>
      </c>
    </row>
    <row r="24" spans="1:10" ht="21.95" customHeight="1" x14ac:dyDescent="0.25">
      <c r="A24" s="59" t="s">
        <v>14</v>
      </c>
      <c r="B24" s="79"/>
      <c r="C24" s="79"/>
      <c r="D24" s="79"/>
      <c r="E24" s="47">
        <f t="shared" si="0"/>
        <v>0</v>
      </c>
      <c r="F24" s="48">
        <v>3.5999999999999999E-3</v>
      </c>
      <c r="G24" s="81"/>
      <c r="H24" s="82"/>
      <c r="I24" s="48"/>
      <c r="J24" s="47">
        <f t="shared" si="2"/>
        <v>0</v>
      </c>
    </row>
    <row r="25" spans="1:10" ht="39" customHeight="1" x14ac:dyDescent="0.25">
      <c r="A25" s="7" t="s">
        <v>13</v>
      </c>
      <c r="B25" s="4">
        <f>SUM(B8:B24)</f>
        <v>0</v>
      </c>
      <c r="C25" s="4">
        <f>SUM(C8:C24)</f>
        <v>0</v>
      </c>
      <c r="D25" s="4">
        <f>SUM(D8:D24)</f>
        <v>0</v>
      </c>
      <c r="E25" s="88"/>
      <c r="F25" s="88"/>
      <c r="G25" s="4">
        <f>SUM(G8:G24)</f>
        <v>0</v>
      </c>
      <c r="H25" s="4">
        <f>SUM(H8:H24)</f>
        <v>0</v>
      </c>
      <c r="I25" s="88"/>
      <c r="J25" s="77">
        <f>SUM(J8:J24)</f>
        <v>0</v>
      </c>
    </row>
    <row r="28" spans="1:10" x14ac:dyDescent="0.25">
      <c r="A28" t="s">
        <v>102</v>
      </c>
    </row>
    <row r="29" spans="1:10" x14ac:dyDescent="0.25">
      <c r="A29" t="s">
        <v>114</v>
      </c>
    </row>
    <row r="30" spans="1:10" x14ac:dyDescent="0.25">
      <c r="A30" t="s">
        <v>103</v>
      </c>
    </row>
    <row r="31" spans="1:10" x14ac:dyDescent="0.25">
      <c r="A31" t="s">
        <v>104</v>
      </c>
    </row>
    <row r="32" spans="1:10" x14ac:dyDescent="0.25">
      <c r="A32" t="s">
        <v>105</v>
      </c>
    </row>
    <row r="33" spans="1:1" x14ac:dyDescent="0.25">
      <c r="A33" t="s">
        <v>106</v>
      </c>
    </row>
  </sheetData>
  <sheetProtection selectLockedCells="1"/>
  <mergeCells count="3">
    <mergeCell ref="B2:E2"/>
    <mergeCell ref="B3:E3"/>
    <mergeCell ref="B4:E4"/>
  </mergeCells>
  <pageMargins left="0.25" right="0.25" top="0.75" bottom="0.75" header="0.3" footer="0.3"/>
  <pageSetup scale="38" orientation="portrait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0D7E-5503-4FC2-8F88-B11A919AF408}">
  <sheetPr>
    <pageSetUpPr fitToPage="1"/>
  </sheetPr>
  <dimension ref="A1:J33"/>
  <sheetViews>
    <sheetView topLeftCell="A7" workbookViewId="0">
      <selection activeCell="R13" sqref="R13"/>
    </sheetView>
  </sheetViews>
  <sheetFormatPr defaultRowHeight="15" x14ac:dyDescent="0.25"/>
  <cols>
    <col min="1" max="1" width="48.5703125" bestFit="1" customWidth="1"/>
    <col min="2" max="2" width="10.85546875" customWidth="1"/>
    <col min="3" max="3" width="11.5703125" customWidth="1"/>
    <col min="4" max="4" width="17.85546875" customWidth="1"/>
    <col min="5" max="5" width="38.140625" customWidth="1"/>
  </cols>
  <sheetData>
    <row r="1" spans="1:7" ht="33" customHeight="1" x14ac:dyDescent="0.35">
      <c r="A1" s="49" t="s">
        <v>119</v>
      </c>
    </row>
    <row r="2" spans="1:7" ht="25.5" customHeight="1" x14ac:dyDescent="0.3">
      <c r="A2" s="55" t="s">
        <v>82</v>
      </c>
      <c r="B2" s="95"/>
      <c r="C2" s="95"/>
      <c r="D2" s="95"/>
      <c r="E2" s="95"/>
    </row>
    <row r="3" spans="1:7" ht="23.25" customHeight="1" x14ac:dyDescent="0.3">
      <c r="A3" s="55" t="s">
        <v>80</v>
      </c>
      <c r="B3" s="93"/>
      <c r="C3" s="93"/>
      <c r="D3" s="93"/>
      <c r="E3" s="93"/>
    </row>
    <row r="4" spans="1:7" ht="31.5" customHeight="1" x14ac:dyDescent="0.25">
      <c r="A4" s="55" t="s">
        <v>81</v>
      </c>
      <c r="B4" s="94"/>
      <c r="C4" s="94"/>
      <c r="D4" s="94"/>
      <c r="E4" s="94"/>
    </row>
    <row r="5" spans="1:7" ht="7.5" customHeight="1" x14ac:dyDescent="0.25">
      <c r="A5" s="50"/>
      <c r="B5" s="60"/>
      <c r="C5" s="60"/>
      <c r="D5" s="60"/>
      <c r="E5" s="60"/>
    </row>
    <row r="6" spans="1:7" ht="28.5" customHeight="1" x14ac:dyDescent="0.25">
      <c r="A6" s="64" t="s">
        <v>1</v>
      </c>
      <c r="B6" s="65"/>
      <c r="C6" s="65"/>
      <c r="D6" s="67" t="s">
        <v>109</v>
      </c>
      <c r="E6" s="66"/>
    </row>
    <row r="7" spans="1:7" ht="28.5" customHeight="1" thickBot="1" x14ac:dyDescent="0.3">
      <c r="A7" s="1" t="s">
        <v>96</v>
      </c>
      <c r="B7" s="61"/>
      <c r="C7" s="61"/>
      <c r="D7" s="1" t="s">
        <v>2</v>
      </c>
      <c r="E7" s="2" t="s">
        <v>95</v>
      </c>
      <c r="G7" t="s">
        <v>94</v>
      </c>
    </row>
    <row r="8" spans="1:7" ht="18" customHeight="1" x14ac:dyDescent="0.25">
      <c r="A8" s="69" t="s">
        <v>77</v>
      </c>
      <c r="B8" s="69"/>
      <c r="C8" s="69"/>
      <c r="D8" s="70"/>
      <c r="E8" s="71" t="s">
        <v>99</v>
      </c>
      <c r="G8" t="s">
        <v>89</v>
      </c>
    </row>
    <row r="9" spans="1:7" ht="18" customHeight="1" x14ac:dyDescent="0.25">
      <c r="A9" s="69" t="s">
        <v>78</v>
      </c>
      <c r="B9" s="69"/>
      <c r="C9" s="69"/>
      <c r="D9" s="70"/>
      <c r="E9" s="71" t="s">
        <v>99</v>
      </c>
      <c r="G9" t="s">
        <v>90</v>
      </c>
    </row>
    <row r="10" spans="1:7" ht="18" customHeight="1" x14ac:dyDescent="0.25">
      <c r="A10" s="69" t="s">
        <v>79</v>
      </c>
      <c r="B10" s="69"/>
      <c r="C10" s="69"/>
      <c r="D10" s="70"/>
      <c r="E10" s="71" t="s">
        <v>99</v>
      </c>
      <c r="G10" t="s">
        <v>91</v>
      </c>
    </row>
    <row r="11" spans="1:7" ht="18" customHeight="1" x14ac:dyDescent="0.25">
      <c r="A11" s="69" t="s">
        <v>100</v>
      </c>
      <c r="B11" s="69"/>
      <c r="C11" s="69"/>
      <c r="D11" s="70"/>
      <c r="E11" s="69"/>
      <c r="G11" t="s">
        <v>92</v>
      </c>
    </row>
    <row r="12" spans="1:7" ht="18" customHeight="1" x14ac:dyDescent="0.25">
      <c r="A12" s="69"/>
      <c r="B12" s="69"/>
      <c r="C12" s="69"/>
      <c r="D12" s="70"/>
      <c r="E12" s="69"/>
      <c r="G12" t="s">
        <v>93</v>
      </c>
    </row>
    <row r="13" spans="1:7" ht="18" customHeight="1" x14ac:dyDescent="0.25">
      <c r="A13" s="72"/>
      <c r="B13" s="69"/>
      <c r="C13" s="69"/>
      <c r="D13" s="70"/>
      <c r="E13" s="69"/>
    </row>
    <row r="14" spans="1:7" ht="18" customHeight="1" x14ac:dyDescent="0.25">
      <c r="A14" s="72"/>
      <c r="B14" s="69"/>
      <c r="C14" s="69"/>
      <c r="D14" s="70"/>
      <c r="E14" s="69"/>
    </row>
    <row r="15" spans="1:7" ht="18" customHeight="1" x14ac:dyDescent="0.25">
      <c r="A15" s="72"/>
      <c r="B15" s="69"/>
      <c r="C15" s="69"/>
      <c r="D15" s="70"/>
      <c r="E15" s="69"/>
    </row>
    <row r="16" spans="1:7" ht="18" customHeight="1" x14ac:dyDescent="0.25">
      <c r="A16" s="72"/>
      <c r="B16" s="69"/>
      <c r="C16" s="69"/>
      <c r="D16" s="70"/>
      <c r="E16" s="69"/>
    </row>
    <row r="17" spans="1:10" ht="18" customHeight="1" x14ac:dyDescent="0.25">
      <c r="A17" s="72"/>
      <c r="B17" s="69"/>
      <c r="C17" s="69"/>
      <c r="D17" s="70"/>
      <c r="E17" s="69"/>
      <c r="J17" t="s">
        <v>98</v>
      </c>
    </row>
    <row r="18" spans="1:10" ht="18" customHeight="1" x14ac:dyDescent="0.25">
      <c r="A18" s="72"/>
      <c r="B18" s="69"/>
      <c r="C18" s="69"/>
      <c r="D18" s="70"/>
      <c r="E18" s="69"/>
      <c r="J18" t="s">
        <v>97</v>
      </c>
    </row>
    <row r="19" spans="1:10" ht="18" customHeight="1" x14ac:dyDescent="0.25">
      <c r="A19" s="72"/>
      <c r="B19" s="69"/>
      <c r="C19" s="69"/>
      <c r="D19" s="70"/>
      <c r="E19" s="69"/>
    </row>
    <row r="20" spans="1:10" ht="18" customHeight="1" x14ac:dyDescent="0.25">
      <c r="A20" s="69"/>
      <c r="B20" s="69"/>
      <c r="C20" s="69"/>
      <c r="D20" s="70"/>
      <c r="E20" s="69"/>
    </row>
    <row r="21" spans="1:10" ht="18" customHeight="1" x14ac:dyDescent="0.25">
      <c r="A21" s="69"/>
      <c r="B21" s="69"/>
      <c r="C21" s="69"/>
      <c r="D21" s="70"/>
      <c r="E21" s="69"/>
    </row>
    <row r="22" spans="1:10" ht="18" customHeight="1" x14ac:dyDescent="0.25">
      <c r="A22" s="69"/>
      <c r="B22" s="69"/>
      <c r="C22" s="69"/>
      <c r="D22" s="70"/>
      <c r="E22" s="69"/>
    </row>
    <row r="23" spans="1:10" ht="18" customHeight="1" x14ac:dyDescent="0.25">
      <c r="A23" s="69"/>
      <c r="B23" s="69"/>
      <c r="C23" s="69"/>
      <c r="D23" s="70"/>
      <c r="E23" s="69"/>
    </row>
    <row r="24" spans="1:10" ht="18" customHeight="1" x14ac:dyDescent="0.25">
      <c r="A24" s="69"/>
      <c r="B24" s="69"/>
      <c r="C24" s="69"/>
      <c r="D24" s="70"/>
      <c r="E24" s="69"/>
    </row>
    <row r="25" spans="1:10" ht="18" customHeight="1" thickBot="1" x14ac:dyDescent="0.3">
      <c r="A25" s="69"/>
      <c r="B25" s="69"/>
      <c r="C25" s="69"/>
      <c r="D25" s="73"/>
      <c r="E25" s="69"/>
    </row>
    <row r="26" spans="1:10" ht="18" customHeight="1" x14ac:dyDescent="0.25">
      <c r="A26" s="63" t="s">
        <v>117</v>
      </c>
      <c r="D26" s="62">
        <f>SUM(D8:D25)</f>
        <v>0</v>
      </c>
    </row>
    <row r="27" spans="1:10" ht="18" customHeight="1" x14ac:dyDescent="0.25">
      <c r="A27" t="s">
        <v>110</v>
      </c>
      <c r="D27">
        <f>'New Form Pg1'!J25</f>
        <v>0</v>
      </c>
    </row>
    <row r="28" spans="1:10" ht="18" customHeight="1" x14ac:dyDescent="0.25">
      <c r="A28" t="s">
        <v>112</v>
      </c>
      <c r="F28" s="90" t="s">
        <v>116</v>
      </c>
    </row>
    <row r="29" spans="1:10" ht="18" customHeight="1" thickBot="1" x14ac:dyDescent="0.3">
      <c r="A29" t="s">
        <v>111</v>
      </c>
      <c r="D29" s="91">
        <f>SUM(D26:D27)</f>
        <v>0</v>
      </c>
    </row>
    <row r="30" spans="1:10" ht="18" customHeight="1" thickTop="1" x14ac:dyDescent="0.25"/>
    <row r="31" spans="1:10" ht="18" customHeight="1" x14ac:dyDescent="0.25"/>
    <row r="32" spans="1:10" ht="18" customHeight="1" x14ac:dyDescent="0.25"/>
    <row r="33" ht="18" customHeight="1" x14ac:dyDescent="0.25"/>
  </sheetData>
  <mergeCells count="3">
    <mergeCell ref="B2:E2"/>
    <mergeCell ref="B3:E3"/>
    <mergeCell ref="B4:E4"/>
  </mergeCells>
  <printOptions gridLines="1"/>
  <pageMargins left="0.25" right="0.25" top="0.75" bottom="0.75" header="0.3" footer="0.3"/>
  <pageSetup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A5BA-1889-4A97-97C9-02808C7F318F}">
  <dimension ref="A1:H58"/>
  <sheetViews>
    <sheetView tabSelected="1" zoomScale="120" zoomScaleNormal="120" workbookViewId="0">
      <selection activeCell="E41" sqref="E41"/>
    </sheetView>
  </sheetViews>
  <sheetFormatPr defaultColWidth="12.28515625" defaultRowHeight="12.75" x14ac:dyDescent="0.2"/>
  <cols>
    <col min="1" max="1" width="1.85546875" style="11" customWidth="1"/>
    <col min="2" max="2" width="17" style="8" customWidth="1"/>
    <col min="3" max="3" width="17.85546875" style="8" customWidth="1"/>
    <col min="4" max="4" width="15.7109375" style="10" customWidth="1"/>
    <col min="5" max="5" width="10.42578125" style="8" customWidth="1"/>
    <col min="6" max="6" width="18.140625" style="8" customWidth="1"/>
    <col min="7" max="7" width="17.5703125" style="8" customWidth="1"/>
    <col min="8" max="8" width="1.5703125" style="9" customWidth="1"/>
    <col min="9" max="16384" width="12.28515625" style="8"/>
  </cols>
  <sheetData>
    <row r="1" spans="1:8" ht="29.25" customHeight="1" x14ac:dyDescent="0.2">
      <c r="A1" s="96" t="s">
        <v>76</v>
      </c>
      <c r="B1" s="96"/>
      <c r="C1" s="96"/>
      <c r="D1" s="96"/>
      <c r="E1" s="96"/>
      <c r="F1" s="96"/>
      <c r="G1" s="96"/>
      <c r="H1" s="96"/>
    </row>
    <row r="2" spans="1:8" ht="13.5" thickBot="1" x14ac:dyDescent="0.25"/>
    <row r="3" spans="1:8" ht="13.5" thickBot="1" x14ac:dyDescent="0.25">
      <c r="B3" s="9" t="s">
        <v>75</v>
      </c>
      <c r="C3" s="97"/>
      <c r="D3" s="98"/>
      <c r="E3" s="98"/>
      <c r="F3" s="98"/>
      <c r="G3" s="99"/>
    </row>
    <row r="4" spans="1:8" ht="13.5" thickBot="1" x14ac:dyDescent="0.25"/>
    <row r="5" spans="1:8" ht="13.5" thickBot="1" x14ac:dyDescent="0.25">
      <c r="B5" s="100" t="s">
        <v>74</v>
      </c>
      <c r="C5" s="100"/>
      <c r="D5" s="46"/>
      <c r="E5" s="45" t="s">
        <v>73</v>
      </c>
      <c r="F5" s="44"/>
      <c r="G5" s="25">
        <f>SUM(D5+F5)</f>
        <v>0</v>
      </c>
      <c r="H5" s="24" t="s">
        <v>72</v>
      </c>
    </row>
    <row r="6" spans="1:8" x14ac:dyDescent="0.2">
      <c r="B6" s="9"/>
      <c r="C6" s="9"/>
      <c r="E6" s="11"/>
      <c r="F6" s="28"/>
      <c r="G6" s="43"/>
    </row>
    <row r="7" spans="1:8" x14ac:dyDescent="0.2">
      <c r="D7" s="42" t="s">
        <v>71</v>
      </c>
      <c r="E7" s="41"/>
    </row>
    <row r="8" spans="1:8" x14ac:dyDescent="0.2">
      <c r="D8" s="38" t="s">
        <v>70</v>
      </c>
      <c r="F8" s="40" t="s">
        <v>69</v>
      </c>
    </row>
    <row r="9" spans="1:8" x14ac:dyDescent="0.2">
      <c r="A9" s="11" t="s">
        <v>68</v>
      </c>
      <c r="B9" s="9" t="s">
        <v>67</v>
      </c>
      <c r="C9" s="36">
        <v>7.6499999999999999E-2</v>
      </c>
      <c r="D9" s="14">
        <f>G5</f>
        <v>0</v>
      </c>
      <c r="F9" s="10">
        <f>SUM(C9*D9)</f>
        <v>0</v>
      </c>
    </row>
    <row r="10" spans="1:8" x14ac:dyDescent="0.2">
      <c r="C10" s="36"/>
      <c r="D10" s="14"/>
      <c r="F10" s="10"/>
    </row>
    <row r="11" spans="1:8" x14ac:dyDescent="0.2">
      <c r="A11" s="11" t="s">
        <v>66</v>
      </c>
      <c r="B11" s="9" t="s">
        <v>65</v>
      </c>
      <c r="C11" s="36">
        <v>2.5999999999999999E-3</v>
      </c>
      <c r="D11" s="14">
        <f>G5</f>
        <v>0</v>
      </c>
      <c r="F11" s="10">
        <f>SUM(C11*D11)</f>
        <v>0</v>
      </c>
    </row>
    <row r="12" spans="1:8" x14ac:dyDescent="0.2">
      <c r="C12" s="36"/>
      <c r="D12" s="14"/>
      <c r="F12" s="10"/>
    </row>
    <row r="13" spans="1:8" x14ac:dyDescent="0.2">
      <c r="A13" s="11" t="s">
        <v>64</v>
      </c>
      <c r="B13" s="9" t="s">
        <v>63</v>
      </c>
      <c r="C13" s="36">
        <v>1E-3</v>
      </c>
      <c r="D13" s="14">
        <f>G5</f>
        <v>0</v>
      </c>
      <c r="F13" s="10">
        <f>SUM(C13*D13)</f>
        <v>0</v>
      </c>
    </row>
    <row r="14" spans="1:8" x14ac:dyDescent="0.2">
      <c r="C14" s="36"/>
      <c r="D14" s="14"/>
      <c r="F14" s="10"/>
    </row>
    <row r="15" spans="1:8" x14ac:dyDescent="0.2">
      <c r="A15" s="11" t="s">
        <v>62</v>
      </c>
      <c r="B15" s="39" t="s">
        <v>61</v>
      </c>
      <c r="C15" s="36">
        <v>8.5000000000000006E-3</v>
      </c>
      <c r="D15" s="14">
        <f>G5</f>
        <v>0</v>
      </c>
      <c r="F15" s="10">
        <f>SUM(C15*D15)</f>
        <v>0</v>
      </c>
    </row>
    <row r="16" spans="1:8" x14ac:dyDescent="0.2">
      <c r="F16" s="10"/>
    </row>
    <row r="17" spans="1:8" ht="14.1" customHeight="1" x14ac:dyDescent="0.2">
      <c r="D17" s="38" t="s">
        <v>60</v>
      </c>
      <c r="F17" s="10"/>
    </row>
    <row r="18" spans="1:8" x14ac:dyDescent="0.2">
      <c r="A18" s="11" t="s">
        <v>59</v>
      </c>
      <c r="B18" s="9" t="s">
        <v>58</v>
      </c>
      <c r="D18" s="38" t="s">
        <v>57</v>
      </c>
      <c r="F18" s="10"/>
    </row>
    <row r="19" spans="1:8" ht="13.5" thickBot="1" x14ac:dyDescent="0.25">
      <c r="B19" s="9"/>
      <c r="D19" s="37"/>
      <c r="F19" s="10"/>
    </row>
    <row r="20" spans="1:8" ht="13.5" thickBot="1" x14ac:dyDescent="0.25">
      <c r="B20" s="8" t="s">
        <v>55</v>
      </c>
      <c r="C20" s="36">
        <v>8.5000000000000006E-2</v>
      </c>
      <c r="D20" s="35"/>
      <c r="F20" s="10">
        <f>SUM(C20*D20)</f>
        <v>0</v>
      </c>
    </row>
    <row r="21" spans="1:8" x14ac:dyDescent="0.2">
      <c r="B21" s="16" t="s">
        <v>56</v>
      </c>
      <c r="D21" s="14"/>
      <c r="F21" s="10"/>
    </row>
    <row r="22" spans="1:8" ht="13.5" thickBot="1" x14ac:dyDescent="0.25">
      <c r="D22" s="14"/>
      <c r="F22" s="10"/>
    </row>
    <row r="23" spans="1:8" ht="13.5" thickBot="1" x14ac:dyDescent="0.25">
      <c r="B23" s="8" t="s">
        <v>55</v>
      </c>
      <c r="C23" s="36">
        <v>6.6000000000000003E-2</v>
      </c>
      <c r="D23" s="35"/>
      <c r="F23" s="10">
        <f>SUM(C23*D23)</f>
        <v>0</v>
      </c>
    </row>
    <row r="24" spans="1:8" x14ac:dyDescent="0.2">
      <c r="B24" s="16" t="s">
        <v>54</v>
      </c>
      <c r="D24" s="14"/>
      <c r="F24" s="10"/>
    </row>
    <row r="25" spans="1:8" ht="13.5" thickBot="1" x14ac:dyDescent="0.25">
      <c r="D25" s="14"/>
      <c r="F25" s="10"/>
    </row>
    <row r="26" spans="1:8" ht="13.5" thickBot="1" x14ac:dyDescent="0.25">
      <c r="B26" s="8" t="s">
        <v>53</v>
      </c>
      <c r="C26" s="36">
        <v>8.2500000000000004E-2</v>
      </c>
      <c r="D26" s="35"/>
      <c r="F26" s="10">
        <f>SUM(C26*D26)</f>
        <v>0</v>
      </c>
    </row>
    <row r="28" spans="1:8" x14ac:dyDescent="0.2">
      <c r="E28" s="9" t="s">
        <v>52</v>
      </c>
      <c r="G28" s="25"/>
      <c r="H28" s="24" t="s">
        <v>51</v>
      </c>
    </row>
    <row r="29" spans="1:8" x14ac:dyDescent="0.2">
      <c r="E29" s="9"/>
      <c r="G29" s="34"/>
    </row>
    <row r="30" spans="1:8" x14ac:dyDescent="0.2">
      <c r="D30" s="33" t="s">
        <v>50</v>
      </c>
      <c r="F30" s="32" t="s">
        <v>49</v>
      </c>
    </row>
    <row r="31" spans="1:8" x14ac:dyDescent="0.2">
      <c r="B31" s="9" t="s">
        <v>48</v>
      </c>
      <c r="D31" s="31" t="s">
        <v>47</v>
      </c>
      <c r="F31" s="30" t="s">
        <v>46</v>
      </c>
    </row>
    <row r="32" spans="1:8" x14ac:dyDescent="0.2">
      <c r="B32" s="8" t="s">
        <v>45</v>
      </c>
      <c r="C32" s="75"/>
      <c r="D32" s="74">
        <v>12578.98</v>
      </c>
      <c r="F32" s="29">
        <f>0.5*C32</f>
        <v>0</v>
      </c>
    </row>
    <row r="33" spans="2:8" x14ac:dyDescent="0.2">
      <c r="C33" s="75"/>
      <c r="D33" s="74"/>
      <c r="F33" s="29"/>
    </row>
    <row r="34" spans="2:8" x14ac:dyDescent="0.2">
      <c r="B34" s="8" t="s">
        <v>44</v>
      </c>
      <c r="C34" s="75"/>
      <c r="D34" s="74">
        <v>15109.55</v>
      </c>
      <c r="F34" s="29">
        <f>0.5*C34</f>
        <v>0</v>
      </c>
    </row>
    <row r="35" spans="2:8" x14ac:dyDescent="0.2">
      <c r="C35" s="75"/>
      <c r="D35" s="74"/>
      <c r="F35" s="29"/>
    </row>
    <row r="36" spans="2:8" x14ac:dyDescent="0.2">
      <c r="B36" s="8" t="s">
        <v>43</v>
      </c>
      <c r="C36" s="75"/>
      <c r="D36" s="74">
        <v>16221.25</v>
      </c>
      <c r="F36" s="29">
        <f>0.5*C36</f>
        <v>0</v>
      </c>
    </row>
    <row r="37" spans="2:8" x14ac:dyDescent="0.2">
      <c r="C37" s="75"/>
      <c r="D37" s="74"/>
      <c r="F37" s="29"/>
    </row>
    <row r="38" spans="2:8" x14ac:dyDescent="0.2">
      <c r="B38" s="8" t="s">
        <v>42</v>
      </c>
      <c r="C38" s="75"/>
      <c r="D38" s="74">
        <v>17704.66</v>
      </c>
      <c r="F38" s="29">
        <f>0.5*C38</f>
        <v>0</v>
      </c>
    </row>
    <row r="39" spans="2:8" ht="13.5" thickBot="1" x14ac:dyDescent="0.25">
      <c r="C39" s="75"/>
      <c r="D39" s="74"/>
    </row>
    <row r="40" spans="2:8" ht="13.5" thickBot="1" x14ac:dyDescent="0.25">
      <c r="B40" s="8" t="s">
        <v>41</v>
      </c>
      <c r="C40" s="75"/>
      <c r="D40" s="74">
        <v>6325.78</v>
      </c>
      <c r="G40" s="27"/>
      <c r="H40" s="26" t="s">
        <v>40</v>
      </c>
    </row>
    <row r="41" spans="2:8" ht="38.25" x14ac:dyDescent="0.2">
      <c r="C41" s="76" t="s">
        <v>118</v>
      </c>
      <c r="D41" s="10" t="s">
        <v>107</v>
      </c>
    </row>
    <row r="42" spans="2:8" x14ac:dyDescent="0.2">
      <c r="E42" s="9" t="s">
        <v>39</v>
      </c>
      <c r="G42" s="25">
        <f>SUM(G28+G40)</f>
        <v>0</v>
      </c>
      <c r="H42" s="24" t="s">
        <v>38</v>
      </c>
    </row>
    <row r="44" spans="2:8" x14ac:dyDescent="0.2">
      <c r="B44" s="9" t="s">
        <v>37</v>
      </c>
    </row>
    <row r="45" spans="2:8" ht="13.5" thickBot="1" x14ac:dyDescent="0.25">
      <c r="B45" s="23" t="s">
        <v>36</v>
      </c>
      <c r="C45" s="21" t="s">
        <v>35</v>
      </c>
      <c r="D45" s="22"/>
      <c r="E45" s="21" t="s">
        <v>34</v>
      </c>
      <c r="F45" s="21" t="s">
        <v>33</v>
      </c>
      <c r="G45" s="21" t="s">
        <v>32</v>
      </c>
    </row>
    <row r="46" spans="2:8" ht="13.5" thickBot="1" x14ac:dyDescent="0.25">
      <c r="B46" s="20" t="s">
        <v>31</v>
      </c>
      <c r="C46" s="19"/>
      <c r="D46" s="14" t="s">
        <v>30</v>
      </c>
      <c r="E46" s="18"/>
      <c r="F46" s="14">
        <f>G42</f>
        <v>0</v>
      </c>
      <c r="G46" s="17">
        <f>SUM(E46*F46)</f>
        <v>0</v>
      </c>
    </row>
    <row r="47" spans="2:8" ht="13.5" thickBot="1" x14ac:dyDescent="0.25">
      <c r="B47" s="16"/>
      <c r="C47" s="15"/>
      <c r="D47" s="14"/>
      <c r="E47" s="12"/>
      <c r="F47" s="14"/>
      <c r="G47" s="13"/>
    </row>
    <row r="48" spans="2:8" ht="13.5" thickBot="1" x14ac:dyDescent="0.25">
      <c r="B48" s="20" t="s">
        <v>29</v>
      </c>
      <c r="C48" s="19"/>
      <c r="D48" s="14" t="s">
        <v>28</v>
      </c>
      <c r="E48" s="18"/>
      <c r="F48" s="14">
        <f>G42</f>
        <v>0</v>
      </c>
      <c r="G48" s="17">
        <f>SUM(E48*F48)</f>
        <v>0</v>
      </c>
    </row>
    <row r="49" spans="2:7" ht="13.5" thickBot="1" x14ac:dyDescent="0.25">
      <c r="B49" s="16"/>
      <c r="C49" s="15"/>
      <c r="D49" s="14"/>
      <c r="E49" s="12"/>
      <c r="F49" s="14"/>
      <c r="G49" s="13"/>
    </row>
    <row r="50" spans="2:7" ht="13.5" thickBot="1" x14ac:dyDescent="0.25">
      <c r="B50" s="20" t="s">
        <v>27</v>
      </c>
      <c r="C50" s="19"/>
      <c r="D50" s="14" t="s">
        <v>26</v>
      </c>
      <c r="E50" s="18"/>
      <c r="F50" s="14">
        <f>G42</f>
        <v>0</v>
      </c>
      <c r="G50" s="17">
        <f>SUM(E50*F50)</f>
        <v>0</v>
      </c>
    </row>
    <row r="51" spans="2:7" ht="13.5" thickBot="1" x14ac:dyDescent="0.25">
      <c r="B51" s="16"/>
      <c r="C51" s="15"/>
      <c r="D51" s="14"/>
      <c r="E51" s="12"/>
      <c r="F51" s="14"/>
      <c r="G51" s="13"/>
    </row>
    <row r="52" spans="2:7" ht="13.5" thickBot="1" x14ac:dyDescent="0.25">
      <c r="B52" s="20" t="s">
        <v>25</v>
      </c>
      <c r="C52" s="19"/>
      <c r="D52" s="14" t="s">
        <v>24</v>
      </c>
      <c r="E52" s="18"/>
      <c r="F52" s="14">
        <f>G42</f>
        <v>0</v>
      </c>
      <c r="G52" s="17">
        <f>SUM(E52*F52)</f>
        <v>0</v>
      </c>
    </row>
    <row r="53" spans="2:7" ht="13.5" thickBot="1" x14ac:dyDescent="0.25">
      <c r="B53" s="16"/>
      <c r="C53" s="15"/>
      <c r="D53" s="14"/>
      <c r="E53" s="12"/>
      <c r="F53" s="14"/>
      <c r="G53" s="13"/>
    </row>
    <row r="54" spans="2:7" ht="13.5" thickBot="1" x14ac:dyDescent="0.25">
      <c r="B54" s="20" t="s">
        <v>23</v>
      </c>
      <c r="C54" s="19"/>
      <c r="D54" s="14" t="s">
        <v>21</v>
      </c>
      <c r="E54" s="18"/>
      <c r="F54" s="14">
        <f>G40</f>
        <v>0</v>
      </c>
      <c r="G54" s="17">
        <f>SUM(E54*F54)</f>
        <v>0</v>
      </c>
    </row>
    <row r="55" spans="2:7" ht="13.5" thickBot="1" x14ac:dyDescent="0.25">
      <c r="B55" s="16"/>
      <c r="C55" s="15"/>
      <c r="D55" s="14"/>
      <c r="E55" s="12"/>
      <c r="F55" s="14"/>
      <c r="G55" s="13"/>
    </row>
    <row r="56" spans="2:7" ht="13.5" thickBot="1" x14ac:dyDescent="0.25">
      <c r="B56" s="20" t="s">
        <v>22</v>
      </c>
      <c r="C56" s="19"/>
      <c r="D56" s="14" t="s">
        <v>21</v>
      </c>
      <c r="E56" s="18"/>
      <c r="F56" s="14">
        <f>G42</f>
        <v>0</v>
      </c>
      <c r="G56" s="17">
        <f>SUM(E56*F56)</f>
        <v>0</v>
      </c>
    </row>
    <row r="57" spans="2:7" x14ac:dyDescent="0.2">
      <c r="B57" s="16"/>
      <c r="C57" s="15"/>
      <c r="D57" s="14"/>
      <c r="E57" s="12"/>
      <c r="F57" s="14"/>
      <c r="G57" s="13"/>
    </row>
    <row r="58" spans="2:7" x14ac:dyDescent="0.2">
      <c r="D58" s="13" t="s">
        <v>20</v>
      </c>
      <c r="E58" s="12">
        <f>SUM(E46:E56)</f>
        <v>0</v>
      </c>
    </row>
  </sheetData>
  <mergeCells count="3">
    <mergeCell ref="A1:H1"/>
    <mergeCell ref="C3:G3"/>
    <mergeCell ref="B5:C5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Form Pg1</vt:lpstr>
      <vt:lpstr>New Form Pg 2</vt:lpstr>
      <vt:lpstr>Benefit Wksh for 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Martinez, Lindsey</dc:creator>
  <cp:lastModifiedBy>Cooper, Niza Y.</cp:lastModifiedBy>
  <cp:lastPrinted>2023-09-29T14:58:09Z</cp:lastPrinted>
  <dcterms:created xsi:type="dcterms:W3CDTF">2017-06-27T15:49:44Z</dcterms:created>
  <dcterms:modified xsi:type="dcterms:W3CDTF">2025-10-21T17:07:57Z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a80e953-9b6b-468f-8427-2c8321bc8283_Enabled">
    <vt:lpwstr>true</vt:lpwstr>
  </property>
  <property fmtid="{D5CDD505-2E9C-101B-9397-08002B2CF9AE}" pid="3" name="MSIP_Label_ca80e953-9b6b-468f-8427-2c8321bc8283_SetDate">
    <vt:lpwstr>2024-08-17T13:36:32Z</vt:lpwstr>
  </property>
  <property fmtid="{D5CDD505-2E9C-101B-9397-08002B2CF9AE}" pid="4" name="MSIP_Label_ca80e953-9b6b-468f-8427-2c8321bc8283_Method">
    <vt:lpwstr>Standard</vt:lpwstr>
  </property>
  <property fmtid="{D5CDD505-2E9C-101B-9397-08002B2CF9AE}" pid="5" name="MSIP_Label_ca80e953-9b6b-468f-8427-2c8321bc8283_Name">
    <vt:lpwstr>University-Internal</vt:lpwstr>
  </property>
  <property fmtid="{D5CDD505-2E9C-101B-9397-08002B2CF9AE}" pid="6" name="MSIP_Label_ca80e953-9b6b-468f-8427-2c8321bc8283_SiteId">
    <vt:lpwstr>eed99d2e-3551-4ec5-9e90-10a7ff3e13a2</vt:lpwstr>
  </property>
  <property fmtid="{D5CDD505-2E9C-101B-9397-08002B2CF9AE}" pid="7" name="MSIP_Label_ca80e953-9b6b-468f-8427-2c8321bc8283_ActionId">
    <vt:lpwstr>45d6689d-18aa-4b18-8ecf-75db02666b6d</vt:lpwstr>
  </property>
  <property fmtid="{D5CDD505-2E9C-101B-9397-08002B2CF9AE}" pid="8" name="MSIP_Label_ca80e953-9b6b-468f-8427-2c8321bc8283_ContentBits">
    <vt:lpwstr>0</vt:lpwstr>
  </property>
</Properties>
</file>